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ækningsbidrag og -grad" sheetId="1" r:id="rId4"/>
    <sheet state="visible" name="Salgspris" sheetId="2" r:id="rId5"/>
    <sheet state="visible" name="Produktionsomkostninger" sheetId="3" r:id="rId6"/>
    <sheet state="visible" name="Råvarepriser" sheetId="4" r:id="rId7"/>
  </sheets>
  <definedNames/>
  <calcPr/>
</workbook>
</file>

<file path=xl/sharedStrings.xml><?xml version="1.0" encoding="utf-8"?>
<sst xmlns="http://schemas.openxmlformats.org/spreadsheetml/2006/main" count="101" uniqueCount="58">
  <si>
    <t>Dækningsgrad og dækningsbidrag</t>
  </si>
  <si>
    <t>Salgsvarer</t>
  </si>
  <si>
    <t>Produktionsomkostninger</t>
  </si>
  <si>
    <t>Salgspris</t>
  </si>
  <si>
    <t>Dækningsbidrag</t>
  </si>
  <si>
    <t>Dækningsgrad</t>
  </si>
  <si>
    <t>Cheeseburger</t>
  </si>
  <si>
    <t>Whopper</t>
  </si>
  <si>
    <t>Plantbased whopper</t>
  </si>
  <si>
    <t>Big Mac</t>
  </si>
  <si>
    <t>Burgerbolle</t>
  </si>
  <si>
    <t>Ost</t>
  </si>
  <si>
    <t>Oksekødsbøf</t>
  </si>
  <si>
    <t xml:space="preserve"> Beyond Meat Bøf</t>
  </si>
  <si>
    <t>Salat</t>
  </si>
  <si>
    <t>Mayonaise</t>
  </si>
  <si>
    <t>Ketchup</t>
  </si>
  <si>
    <t>Sennep</t>
  </si>
  <si>
    <t>Hakkede løg</t>
  </si>
  <si>
    <t>Pickles</t>
  </si>
  <si>
    <t>Tomat</t>
  </si>
  <si>
    <t>Burgerbox</t>
  </si>
  <si>
    <t>1 stk</t>
  </si>
  <si>
    <t>40 g</t>
  </si>
  <si>
    <t>100 g</t>
  </si>
  <si>
    <t>10 g</t>
  </si>
  <si>
    <t>5 g</t>
  </si>
  <si>
    <t>1 stk.</t>
  </si>
  <si>
    <t>30 g</t>
  </si>
  <si>
    <t>20 g</t>
  </si>
  <si>
    <t>50 g</t>
  </si>
  <si>
    <t>1,5 stk</t>
  </si>
  <si>
    <t>200 g</t>
  </si>
  <si>
    <t>Råvarepriser</t>
  </si>
  <si>
    <t>Produkt</t>
  </si>
  <si>
    <t>Mængde (kg/stk)</t>
  </si>
  <si>
    <t>Pris</t>
  </si>
  <si>
    <t>Pris pr. kg/stk</t>
  </si>
  <si>
    <t>80 stk.</t>
  </si>
  <si>
    <t>Pomfritter</t>
  </si>
  <si>
    <t>10 kg</t>
  </si>
  <si>
    <t>Beyond Meat Bøf</t>
  </si>
  <si>
    <t>30 stk.</t>
  </si>
  <si>
    <t>Hakket oksekød</t>
  </si>
  <si>
    <t>Salat a 500 g</t>
  </si>
  <si>
    <t>5 stk.</t>
  </si>
  <si>
    <t>Tomat a 100 g</t>
  </si>
  <si>
    <t>20 stk.</t>
  </si>
  <si>
    <t>Agurk a 100 g</t>
  </si>
  <si>
    <t>8 stk.</t>
  </si>
  <si>
    <t>Løg</t>
  </si>
  <si>
    <t>1,5 kg</t>
  </si>
  <si>
    <t>Syltede agurker</t>
  </si>
  <si>
    <t>2 kg</t>
  </si>
  <si>
    <t>Syltede løg</t>
  </si>
  <si>
    <t>0,5 kg</t>
  </si>
  <si>
    <t>4 kg</t>
  </si>
  <si>
    <t>500 stk.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</si>
</sst>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kr-406]\ #,##0.00"/>
  </numFmts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b/>
      <sz val="16.0"/>
      <color theme="1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4" xfId="0" applyFont="1" applyNumberFormat="1"/>
    <xf borderId="0" fillId="0" fontId="4" numFmtId="10" xfId="0" applyFont="1" applyNumberFormat="1"/>
    <xf borderId="0" fillId="0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38"/>
    <col customWidth="1" min="2" max="2" width="25.88"/>
    <col customWidth="1" min="3" max="3" width="12.13"/>
    <col customWidth="1" min="4" max="4" width="16.75"/>
    <col customWidth="1" min="5" max="5" width="15.0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>
      <c r="A4" s="3" t="s">
        <v>6</v>
      </c>
      <c r="B4" s="4">
        <v>11.96</v>
      </c>
      <c r="C4" s="5">
        <f>Salgspris!B4</f>
        <v>20</v>
      </c>
      <c r="D4" s="5">
        <f t="shared" ref="D4:D7" si="1">C4-B4</f>
        <v>8.04</v>
      </c>
      <c r="E4" s="6">
        <f t="shared" ref="E4:E7" si="2">D4/C4</f>
        <v>0.402</v>
      </c>
    </row>
    <row r="5">
      <c r="A5" s="3" t="s">
        <v>7</v>
      </c>
      <c r="B5" s="4">
        <v>13.91</v>
      </c>
      <c r="C5" s="5">
        <f>Salgspris!B5</f>
        <v>70</v>
      </c>
      <c r="D5" s="5">
        <f t="shared" si="1"/>
        <v>56.09</v>
      </c>
      <c r="E5" s="6">
        <f t="shared" si="2"/>
        <v>0.8012857143</v>
      </c>
    </row>
    <row r="6">
      <c r="A6" s="3" t="s">
        <v>8</v>
      </c>
      <c r="B6" s="4">
        <v>25.94</v>
      </c>
      <c r="C6" s="5">
        <f>Salgspris!B6</f>
        <v>70</v>
      </c>
      <c r="D6" s="5">
        <f t="shared" si="1"/>
        <v>44.06</v>
      </c>
      <c r="E6" s="6">
        <f t="shared" si="2"/>
        <v>0.6294285714</v>
      </c>
    </row>
    <row r="7">
      <c r="A7" s="3" t="s">
        <v>9</v>
      </c>
      <c r="B7" s="4">
        <v>23.46</v>
      </c>
      <c r="C7" s="5">
        <f>Salgspris!B7</f>
        <v>44</v>
      </c>
      <c r="D7" s="5">
        <f t="shared" si="1"/>
        <v>20.54</v>
      </c>
      <c r="E7" s="6">
        <f t="shared" si="2"/>
        <v>0.4668181818</v>
      </c>
    </row>
    <row r="8">
      <c r="A8" s="3"/>
      <c r="E8" s="6"/>
    </row>
    <row r="9">
      <c r="A9" s="3"/>
      <c r="E9" s="6"/>
    </row>
    <row r="10">
      <c r="A10" s="3"/>
      <c r="E10" s="6"/>
    </row>
    <row r="11">
      <c r="A11" s="3"/>
      <c r="E11" s="6"/>
    </row>
    <row r="12">
      <c r="A12" s="3"/>
      <c r="E12" s="6"/>
    </row>
    <row r="13">
      <c r="A13" s="3"/>
      <c r="E13" s="6"/>
    </row>
    <row r="14">
      <c r="A14" s="3"/>
      <c r="E14" s="6"/>
    </row>
    <row r="15">
      <c r="A15" s="3"/>
      <c r="E15" s="6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</cols>
  <sheetData>
    <row r="1">
      <c r="A1" s="1" t="s">
        <v>3</v>
      </c>
    </row>
    <row r="3">
      <c r="A3" s="7" t="s">
        <v>1</v>
      </c>
      <c r="B3" s="7" t="s">
        <v>3</v>
      </c>
    </row>
    <row r="4">
      <c r="A4" s="8" t="s">
        <v>6</v>
      </c>
      <c r="B4" s="4">
        <v>20.0</v>
      </c>
    </row>
    <row r="5">
      <c r="A5" s="8" t="s">
        <v>7</v>
      </c>
      <c r="B5" s="4">
        <v>70.0</v>
      </c>
    </row>
    <row r="6">
      <c r="A6" s="8" t="s">
        <v>8</v>
      </c>
      <c r="B6" s="4">
        <v>70.0</v>
      </c>
    </row>
    <row r="7">
      <c r="A7" s="8" t="s">
        <v>9</v>
      </c>
      <c r="B7" s="4">
        <v>44.0</v>
      </c>
    </row>
    <row r="8">
      <c r="B8" s="5"/>
    </row>
    <row r="9">
      <c r="B9" s="5"/>
    </row>
    <row r="10">
      <c r="B10" s="5"/>
    </row>
    <row r="11">
      <c r="B11" s="5"/>
    </row>
    <row r="12">
      <c r="B12" s="5"/>
    </row>
    <row r="13">
      <c r="B13" s="5"/>
    </row>
    <row r="14">
      <c r="B14" s="5"/>
    </row>
    <row r="15">
      <c r="B15" s="5"/>
    </row>
    <row r="16">
      <c r="B16" s="5"/>
    </row>
    <row r="17">
      <c r="A17" s="7"/>
      <c r="B17" s="5"/>
    </row>
  </sheetData>
  <mergeCells count="1"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20.38"/>
    <col customWidth="1" min="3" max="3" width="11.0"/>
    <col customWidth="1" min="4" max="4" width="13.63"/>
    <col customWidth="1" min="5" max="5" width="17.88"/>
    <col customWidth="1" min="13" max="13" width="12.63"/>
    <col customWidth="1" min="14" max="14" width="25.88"/>
  </cols>
  <sheetData>
    <row r="1">
      <c r="A1" s="1" t="s">
        <v>2</v>
      </c>
    </row>
    <row r="3">
      <c r="A3" s="2" t="s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</v>
      </c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A4" s="8" t="s">
        <v>6</v>
      </c>
      <c r="B4" s="4" t="s">
        <v>22</v>
      </c>
      <c r="C4" s="8" t="s">
        <v>23</v>
      </c>
      <c r="D4" s="8" t="s">
        <v>24</v>
      </c>
      <c r="H4" s="8" t="s">
        <v>25</v>
      </c>
      <c r="I4" s="8" t="s">
        <v>25</v>
      </c>
      <c r="J4" s="8" t="s">
        <v>26</v>
      </c>
      <c r="K4" s="8" t="s">
        <v>25</v>
      </c>
      <c r="L4" s="8" t="s">
        <v>25</v>
      </c>
      <c r="M4" s="4" t="s">
        <v>27</v>
      </c>
      <c r="N4" s="5">
        <f>5+(55*0.1)+(37.5*0.01)+(12.5*0.01)+(13.33*0.005)+(15*0.01)+(3.25*0.1)+0.42</f>
        <v>11.96165</v>
      </c>
    </row>
    <row r="5">
      <c r="A5" s="8" t="s">
        <v>7</v>
      </c>
      <c r="B5" s="4" t="s">
        <v>22</v>
      </c>
      <c r="D5" s="8" t="s">
        <v>24</v>
      </c>
      <c r="F5" s="8" t="s">
        <v>28</v>
      </c>
      <c r="G5" s="8" t="s">
        <v>29</v>
      </c>
      <c r="J5" s="8" t="s">
        <v>25</v>
      </c>
      <c r="K5" s="8" t="s">
        <v>26</v>
      </c>
      <c r="L5" s="8" t="s">
        <v>25</v>
      </c>
      <c r="M5" s="4" t="s">
        <v>27</v>
      </c>
      <c r="N5" s="5">
        <f>5+(55*0.1)+(11*0.16)+(35*0.02)+(13.33*0.01)+(15*0.005)+(3.25*0.1)+0.42</f>
        <v>13.9133</v>
      </c>
    </row>
    <row r="6">
      <c r="A6" s="8" t="s">
        <v>8</v>
      </c>
      <c r="B6" s="4" t="s">
        <v>22</v>
      </c>
      <c r="E6" s="8" t="s">
        <v>22</v>
      </c>
      <c r="F6" s="8" t="s">
        <v>30</v>
      </c>
      <c r="H6" s="8" t="s">
        <v>29</v>
      </c>
      <c r="M6" s="4" t="s">
        <v>27</v>
      </c>
      <c r="N6" s="5">
        <f>5+18.67+(11*0.1)+(37.5*0.02)+0.42</f>
        <v>25.94</v>
      </c>
    </row>
    <row r="7">
      <c r="A7" s="8" t="s">
        <v>9</v>
      </c>
      <c r="B7" s="4" t="s">
        <v>31</v>
      </c>
      <c r="C7" s="8" t="s">
        <v>29</v>
      </c>
      <c r="D7" s="8" t="s">
        <v>32</v>
      </c>
      <c r="F7" s="8" t="s">
        <v>28</v>
      </c>
      <c r="G7" s="8" t="s">
        <v>29</v>
      </c>
      <c r="J7" s="8" t="s">
        <v>25</v>
      </c>
      <c r="K7" s="8" t="s">
        <v>26</v>
      </c>
      <c r="M7" s="4" t="s">
        <v>27</v>
      </c>
      <c r="N7" s="5">
        <f>(5*1.5)+(93.75*0.02)+(55*0.2)+(11*0.16)+(35*0.02)+(13.33*0.01)+(15*0.005)+0.42</f>
        <v>23.4633</v>
      </c>
    </row>
    <row r="8">
      <c r="B8" s="5"/>
    </row>
    <row r="9">
      <c r="B9" s="5"/>
    </row>
    <row r="10">
      <c r="B10" s="5"/>
    </row>
    <row r="11">
      <c r="B11" s="5"/>
    </row>
    <row r="12">
      <c r="B12" s="5"/>
    </row>
    <row r="13">
      <c r="B13" s="5"/>
    </row>
    <row r="14">
      <c r="B14" s="5"/>
    </row>
    <row r="15">
      <c r="B15" s="5"/>
    </row>
    <row r="16">
      <c r="B16" s="5"/>
    </row>
    <row r="17">
      <c r="A17" s="7"/>
      <c r="B17" s="5"/>
    </row>
  </sheetData>
  <mergeCells count="1">
    <mergeCell ref="A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  <col customWidth="1" min="2" max="2" width="16.88"/>
    <col customWidth="1" min="4" max="4" width="19.63"/>
  </cols>
  <sheetData>
    <row r="1">
      <c r="A1" s="10" t="s">
        <v>33</v>
      </c>
    </row>
    <row r="3">
      <c r="A3" s="2" t="s">
        <v>34</v>
      </c>
      <c r="B3" s="2" t="s">
        <v>35</v>
      </c>
      <c r="C3" s="2" t="s">
        <v>36</v>
      </c>
      <c r="D3" s="2" t="s">
        <v>37</v>
      </c>
    </row>
    <row r="4">
      <c r="A4" s="8" t="s">
        <v>10</v>
      </c>
      <c r="B4" s="4" t="s">
        <v>38</v>
      </c>
      <c r="C4" s="4">
        <v>400.0</v>
      </c>
      <c r="D4" s="5">
        <f>C4/80</f>
        <v>5</v>
      </c>
    </row>
    <row r="5">
      <c r="A5" s="8" t="s">
        <v>39</v>
      </c>
      <c r="B5" s="4" t="s">
        <v>40</v>
      </c>
      <c r="C5" s="4">
        <v>160.0</v>
      </c>
      <c r="D5" s="5">
        <f>C5/10</f>
        <v>16</v>
      </c>
    </row>
    <row r="6">
      <c r="A6" s="8" t="s">
        <v>41</v>
      </c>
      <c r="B6" s="4" t="s">
        <v>42</v>
      </c>
      <c r="C6" s="4">
        <v>560.0</v>
      </c>
      <c r="D6" s="5">
        <f>C6/30</f>
        <v>18.66666667</v>
      </c>
    </row>
    <row r="7">
      <c r="A7" s="8" t="s">
        <v>43</v>
      </c>
      <c r="B7" s="4" t="s">
        <v>40</v>
      </c>
      <c r="C7" s="4">
        <v>550.0</v>
      </c>
      <c r="D7" s="5">
        <f>C7/10</f>
        <v>55</v>
      </c>
    </row>
    <row r="8">
      <c r="A8" s="8" t="s">
        <v>44</v>
      </c>
      <c r="B8" s="4" t="s">
        <v>45</v>
      </c>
      <c r="C8" s="4">
        <v>55.0</v>
      </c>
      <c r="D8" s="5">
        <f>C8/5</f>
        <v>11</v>
      </c>
    </row>
    <row r="9">
      <c r="A9" s="8" t="s">
        <v>46</v>
      </c>
      <c r="B9" s="4" t="s">
        <v>47</v>
      </c>
      <c r="C9" s="4">
        <v>65.0</v>
      </c>
      <c r="D9" s="5">
        <f>C9/20</f>
        <v>3.25</v>
      </c>
    </row>
    <row r="10">
      <c r="A10" s="8" t="s">
        <v>48</v>
      </c>
      <c r="B10" s="4" t="s">
        <v>49</v>
      </c>
      <c r="C10" s="4">
        <v>80.0</v>
      </c>
      <c r="D10" s="5">
        <f>C10/8</f>
        <v>10</v>
      </c>
    </row>
    <row r="11">
      <c r="A11" s="8" t="s">
        <v>50</v>
      </c>
      <c r="B11" s="4" t="s">
        <v>51</v>
      </c>
      <c r="C11" s="4">
        <v>20.0</v>
      </c>
      <c r="D11" s="5">
        <f>C11/1.5</f>
        <v>13.33333333</v>
      </c>
    </row>
    <row r="12">
      <c r="A12" s="11" t="s">
        <v>52</v>
      </c>
      <c r="B12" s="4" t="s">
        <v>53</v>
      </c>
      <c r="C12" s="4">
        <v>30.0</v>
      </c>
      <c r="D12" s="5">
        <f>C12/2</f>
        <v>15</v>
      </c>
    </row>
    <row r="13">
      <c r="A13" s="8" t="s">
        <v>54</v>
      </c>
      <c r="B13" s="8" t="s">
        <v>55</v>
      </c>
      <c r="C13" s="4">
        <v>20.0</v>
      </c>
      <c r="D13" s="5">
        <f>C13*2</f>
        <v>40</v>
      </c>
    </row>
    <row r="14">
      <c r="A14" s="8" t="s">
        <v>16</v>
      </c>
      <c r="B14" s="8" t="s">
        <v>53</v>
      </c>
      <c r="C14" s="4">
        <v>75.0</v>
      </c>
      <c r="D14" s="5">
        <f>C14/2</f>
        <v>37.5</v>
      </c>
    </row>
    <row r="15">
      <c r="A15" s="8" t="s">
        <v>15</v>
      </c>
      <c r="B15" s="8" t="s">
        <v>56</v>
      </c>
      <c r="C15" s="4">
        <v>140.0</v>
      </c>
      <c r="D15" s="5">
        <f t="shared" ref="D15:D16" si="1">C15/4</f>
        <v>35</v>
      </c>
    </row>
    <row r="16">
      <c r="A16" s="8" t="s">
        <v>11</v>
      </c>
      <c r="B16" s="8" t="s">
        <v>56</v>
      </c>
      <c r="C16" s="4">
        <v>375.0</v>
      </c>
      <c r="D16" s="5">
        <f t="shared" si="1"/>
        <v>93.75</v>
      </c>
    </row>
    <row r="17">
      <c r="A17" s="8" t="s">
        <v>17</v>
      </c>
      <c r="B17" s="8" t="s">
        <v>53</v>
      </c>
      <c r="C17" s="4">
        <v>25.0</v>
      </c>
      <c r="D17" s="5">
        <f>C17/2</f>
        <v>12.5</v>
      </c>
    </row>
    <row r="18">
      <c r="A18" s="12" t="s">
        <v>21</v>
      </c>
      <c r="B18" s="13" t="s">
        <v>57</v>
      </c>
      <c r="C18" s="4">
        <v>210.0</v>
      </c>
      <c r="D18" s="5">
        <f>C18/500</f>
        <v>0.42</v>
      </c>
    </row>
    <row r="19">
      <c r="B19" s="5"/>
    </row>
    <row r="20">
      <c r="B20" s="5"/>
    </row>
    <row r="21">
      <c r="B21" s="5"/>
    </row>
    <row r="22">
      <c r="B22" s="5"/>
    </row>
    <row r="23">
      <c r="B23" s="5"/>
    </row>
    <row r="24">
      <c r="B24" s="5"/>
    </row>
    <row r="25">
      <c r="B25" s="5"/>
    </row>
    <row r="26">
      <c r="B26" s="5"/>
    </row>
    <row r="27">
      <c r="B27" s="5"/>
    </row>
    <row r="28">
      <c r="B28" s="5"/>
    </row>
    <row r="29">
      <c r="B29" s="5"/>
    </row>
    <row r="30">
      <c r="B30" s="5"/>
    </row>
    <row r="31">
      <c r="B31" s="5"/>
    </row>
    <row r="32">
      <c r="A32" s="7"/>
      <c r="B32" s="5"/>
    </row>
  </sheetData>
  <mergeCells count="1">
    <mergeCell ref="A1:D1"/>
  </mergeCells>
  <drawing r:id="rId1"/>
</worksheet>
</file>